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910" tabRatio="930"/>
  </bookViews>
  <sheets>
    <sheet name="PE - LOTTO 1" sheetId="12" r:id="rId1"/>
    <sheet name="PE -GARA" sheetId="11" r:id="rId2"/>
  </sheets>
  <definedNames>
    <definedName name="_xlnm._FilterDatabase" localSheetId="0" hidden="1">'PE - LOTTO 1'!$A$1:$G$35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2" l="1"/>
  <c r="D5" i="11" l="1"/>
  <c r="D6" i="11"/>
  <c r="D7" i="11"/>
  <c r="D8" i="11"/>
  <c r="D9" i="11"/>
  <c r="D10" i="11"/>
  <c r="D11" i="11"/>
  <c r="D13" i="11"/>
  <c r="D14" i="11"/>
  <c r="D15" i="11"/>
  <c r="D16" i="11"/>
  <c r="D17" i="11"/>
  <c r="D18" i="11"/>
  <c r="D19" i="11"/>
  <c r="D20" i="11"/>
  <c r="D23" i="11"/>
  <c r="D24" i="11"/>
  <c r="D25" i="11"/>
  <c r="D26" i="11"/>
  <c r="D27" i="11"/>
  <c r="D28" i="11"/>
  <c r="D29" i="11"/>
  <c r="D30" i="11"/>
  <c r="D31" i="11"/>
  <c r="D32" i="11"/>
  <c r="D33" i="11"/>
  <c r="D4" i="11"/>
  <c r="D11" i="12" l="1"/>
  <c r="D9" i="12"/>
  <c r="D12" i="12" l="1"/>
  <c r="D12" i="11" s="1"/>
  <c r="D32" i="12" l="1"/>
  <c r="D29" i="12"/>
  <c r="D20" i="12"/>
  <c r="D22" i="12" l="1"/>
  <c r="D22" i="11" s="1"/>
  <c r="D21" i="12"/>
  <c r="D21" i="11" s="1"/>
  <c r="D33" i="12"/>
  <c r="D34" i="12" l="1"/>
  <c r="D35" i="12" l="1"/>
  <c r="D34" i="11"/>
  <c r="D35" i="11" s="1"/>
</calcChain>
</file>

<file path=xl/sharedStrings.xml><?xml version="1.0" encoding="utf-8"?>
<sst xmlns="http://schemas.openxmlformats.org/spreadsheetml/2006/main" count="145" uniqueCount="79">
  <si>
    <t>Importo totale</t>
  </si>
  <si>
    <t>Importo componente lavori</t>
  </si>
  <si>
    <t>Importo componente forniture</t>
  </si>
  <si>
    <t>Importo progettazione</t>
  </si>
  <si>
    <t>A</t>
  </si>
  <si>
    <t>B</t>
  </si>
  <si>
    <t>C</t>
  </si>
  <si>
    <t>Descrizione</t>
  </si>
  <si>
    <t>Spese tecniche</t>
  </si>
  <si>
    <t>Spese per commissioni giudicatrici</t>
  </si>
  <si>
    <t>Spese per pubblicità</t>
  </si>
  <si>
    <t>D</t>
  </si>
  <si>
    <t>IVA</t>
  </si>
  <si>
    <t>Eventuali altre imposte</t>
  </si>
  <si>
    <t xml:space="preserve"> IMPORTO TOTALE PROSPETTO ECONOMICO</t>
  </si>
  <si>
    <t>Importo somme a disposizione</t>
  </si>
  <si>
    <t>N</t>
  </si>
  <si>
    <t>Importo</t>
  </si>
  <si>
    <t xml:space="preserve">Proroga tecnica ex art. 106, comma 11 </t>
  </si>
  <si>
    <t>Contributi Anac</t>
  </si>
  <si>
    <t>SUBTOTALE</t>
  </si>
  <si>
    <t xml:space="preserve">Verifica </t>
  </si>
  <si>
    <t>GGAP</t>
  </si>
  <si>
    <t>importo per attuazione della sicurezza</t>
  </si>
  <si>
    <t>Importo non assoggettato a ribasso</t>
  </si>
  <si>
    <t>Importo totale
Importo complessivo appalto</t>
  </si>
  <si>
    <t>Importo complessivo dell'intervento</t>
  </si>
  <si>
    <t xml:space="preserve">Importo componente servizi </t>
  </si>
  <si>
    <t>IMPORTO A BASE D'ASTA AL NETTO DELLA SICUREZZA</t>
  </si>
  <si>
    <t>importo a base di gara</t>
  </si>
  <si>
    <t>SIMOG</t>
  </si>
  <si>
    <t>importo lavori (netto IVA e oneri sicurezza)</t>
  </si>
  <si>
    <t>importo servizi (netto IVA e oneri sicurezza)</t>
  </si>
  <si>
    <t>importo forniture (netto IVA e oneri sicurezza)</t>
  </si>
  <si>
    <t xml:space="preserve">importo sicurezza </t>
  </si>
  <si>
    <t>ulteriori somme non soggette a ribasso</t>
  </si>
  <si>
    <t>importo progettazione</t>
  </si>
  <si>
    <t xml:space="preserve">importo base d'asta indicato in acquisizione cig 
importo complessivo dell'appalto </t>
  </si>
  <si>
    <t xml:space="preserve">importo totale somme a disposizione </t>
  </si>
  <si>
    <t>importo complessivo intervento</t>
  </si>
  <si>
    <t>Clausole contrattuali ex art. 106, comma 1, lettera a)</t>
  </si>
  <si>
    <t>Premi per candidati o offerenti</t>
  </si>
  <si>
    <t>Pagamenti per candidati o offerenti</t>
  </si>
  <si>
    <t>Modifiche non sostanziali ex art. 106, co.1, lett. e)</t>
  </si>
  <si>
    <t>Rinnovi espressi (Bando tipo n. 1/2017)</t>
  </si>
  <si>
    <t xml:space="preserve">PROSPETTO ECONOMICO </t>
  </si>
  <si>
    <t>Descrizione campo</t>
  </si>
  <si>
    <t xml:space="preserve">Descrizione campo </t>
  </si>
  <si>
    <t>[A+B] VSA</t>
  </si>
  <si>
    <t>[A2]</t>
  </si>
  <si>
    <t>[A1]</t>
  </si>
  <si>
    <t>[B]</t>
  </si>
  <si>
    <t>SOMMA IMPOSTE</t>
  </si>
  <si>
    <t>[C]</t>
  </si>
  <si>
    <t>[D]</t>
  </si>
  <si>
    <t>TOTALE SOMME A DISPOSIZIONE</t>
  </si>
  <si>
    <t>[C+D]</t>
  </si>
  <si>
    <t>[A]</t>
  </si>
  <si>
    <t xml:space="preserve">TOTALE IMPORTI PRESTAZIONI </t>
  </si>
  <si>
    <t>SOMME A DISPOSIZIONE AL NETTO DELLE IMPOSTE</t>
  </si>
  <si>
    <r>
      <rPr>
        <b/>
        <sz val="20"/>
        <color theme="1"/>
        <rFont val="DecimaWE Rg"/>
      </rPr>
      <t>DATI GARA</t>
    </r>
    <r>
      <rPr>
        <sz val="11"/>
        <color theme="1"/>
        <rFont val="Calibri"/>
        <family val="2"/>
        <scheme val="minor"/>
      </rPr>
      <t xml:space="preserve"> </t>
    </r>
  </si>
  <si>
    <t>eAppaltiFVG</t>
  </si>
  <si>
    <t>DATI LOTTO 1</t>
  </si>
  <si>
    <t>Importo complessivo a base di gara</t>
  </si>
  <si>
    <t>Costi complessivi per la sicurezza (non soggetti a ribasso)</t>
  </si>
  <si>
    <t>IMPORTO COSTI SICUREZZA NON SOGGETTI A RIBASSO</t>
  </si>
  <si>
    <t>Costi  per la sicurezza (non soggetti a ribasso)</t>
  </si>
  <si>
    <t>VALORE STIMATO DEL LOTTO 
(IMPORTO A BASE D'ASTA PER CIG)</t>
  </si>
  <si>
    <t>Imprevisti, stimati nel xxx% di A</t>
  </si>
  <si>
    <t>SUBTOTALE PRESTAZIONI SOGGETTE A RIBASSO</t>
  </si>
  <si>
    <t>IMPORTO PROGETTAZIONE SOGGETTA A RIBASSO</t>
  </si>
  <si>
    <t>Costi per la sicurezza da Duvri/PSC (non soggetti a ribasso)</t>
  </si>
  <si>
    <t>[A3]</t>
  </si>
  <si>
    <t>Opzioni ex art. 63, co. 5</t>
  </si>
  <si>
    <t xml:space="preserve"> IMPORTO ULTERIORI SOMME </t>
  </si>
  <si>
    <t>[A1+A2+B]</t>
  </si>
  <si>
    <t>Importo complessivo a base di gara (gara)
Valore RDO (lotti)</t>
  </si>
  <si>
    <t>Incentivi ex art. 113 (calcolati sulla base del regolamento interno)</t>
  </si>
  <si>
    <t xml:space="preserve">[A+B+C+D] VPE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</si>
</sst>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;[Red]\-&quot;€&quot;\ #,##0.00"/>
  </numFmts>
  <fonts count="10" x14ac:knownFonts="1">
    <font>
      <sz val="11"/>
      <color theme="1"/>
      <name val="Calibri"/>
      <family val="2"/>
      <scheme val="minor"/>
    </font>
    <font>
      <b/>
      <sz val="10.5"/>
      <color rgb="FF000000"/>
      <name val="DecimaWE Rg"/>
    </font>
    <font>
      <b/>
      <sz val="10.5"/>
      <color theme="1"/>
      <name val="DecimaWE Rg"/>
    </font>
    <font>
      <i/>
      <sz val="11"/>
      <color rgb="FFFF0000"/>
      <name val="Calibri"/>
      <family val="2"/>
      <scheme val="minor"/>
    </font>
    <font>
      <b/>
      <sz val="10.5"/>
      <color theme="0"/>
      <name val="DecimaWE Rg"/>
    </font>
    <font>
      <b/>
      <i/>
      <sz val="10.5"/>
      <color rgb="FF000000"/>
      <name val="DecimaWE Rg"/>
    </font>
    <font>
      <i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0"/>
      <name val="Calibri"/>
      <family val="2"/>
      <scheme val="minor"/>
    </font>
    <font>
      <b/>
      <sz val="20"/>
      <color theme="1"/>
      <name val="DecimaWE Rg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0" borderId="5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 applyProtection="1">
      <alignment vertical="center" wrapText="1"/>
      <protection locked="0"/>
    </xf>
    <xf numFmtId="0" fontId="0" fillId="0" borderId="0" xfId="0" applyProtection="1"/>
    <xf numFmtId="0" fontId="9" fillId="0" borderId="0" xfId="0" applyFont="1" applyProtection="1"/>
    <xf numFmtId="0" fontId="8" fillId="7" borderId="1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vertical="center" wrapText="1"/>
    </xf>
    <xf numFmtId="0" fontId="0" fillId="0" borderId="1" xfId="0" applyBorder="1" applyProtection="1"/>
    <xf numFmtId="0" fontId="7" fillId="4" borderId="1" xfId="0" applyFont="1" applyFill="1" applyBorder="1" applyAlignment="1" applyProtection="1">
      <alignment wrapText="1"/>
    </xf>
    <xf numFmtId="0" fontId="7" fillId="4" borderId="1" xfId="0" applyFont="1" applyFill="1" applyBorder="1" applyProtection="1"/>
    <xf numFmtId="0" fontId="1" fillId="0" borderId="5" xfId="0" applyFont="1" applyBorder="1" applyAlignment="1" applyProtection="1">
      <alignment vertical="center" wrapText="1"/>
    </xf>
    <xf numFmtId="0" fontId="1" fillId="5" borderId="8" xfId="0" applyFont="1" applyFill="1" applyBorder="1" applyAlignment="1" applyProtection="1">
      <alignment horizontal="center" vertical="center" wrapText="1"/>
    </xf>
    <xf numFmtId="164" fontId="2" fillId="5" borderId="5" xfId="0" applyNumberFormat="1" applyFont="1" applyFill="1" applyBorder="1" applyAlignment="1" applyProtection="1">
      <alignment vertical="center" wrapText="1"/>
    </xf>
    <xf numFmtId="164" fontId="2" fillId="10" borderId="1" xfId="0" applyNumberFormat="1" applyFont="1" applyFill="1" applyBorder="1" applyAlignment="1" applyProtection="1">
      <alignment vertical="center" wrapText="1"/>
    </xf>
    <xf numFmtId="0" fontId="8" fillId="11" borderId="1" xfId="0" applyFont="1" applyFill="1" applyBorder="1" applyProtection="1"/>
    <xf numFmtId="0" fontId="1" fillId="0" borderId="3" xfId="0" applyFont="1" applyBorder="1" applyAlignment="1" applyProtection="1">
      <alignment horizontal="center" vertical="center" wrapText="1"/>
    </xf>
    <xf numFmtId="0" fontId="7" fillId="10" borderId="1" xfId="0" applyFont="1" applyFill="1" applyBorder="1" applyProtection="1"/>
    <xf numFmtId="0" fontId="1" fillId="0" borderId="5" xfId="0" applyFont="1" applyBorder="1" applyAlignment="1" applyProtection="1">
      <alignment horizontal="justify" vertical="center" wrapText="1"/>
    </xf>
    <xf numFmtId="0" fontId="1" fillId="5" borderId="10" xfId="0" applyFont="1" applyFill="1" applyBorder="1" applyAlignment="1" applyProtection="1">
      <alignment horizontal="center" vertical="center" wrapText="1"/>
    </xf>
    <xf numFmtId="0" fontId="1" fillId="6" borderId="10" xfId="0" applyFont="1" applyFill="1" applyBorder="1" applyAlignment="1" applyProtection="1">
      <alignment horizontal="center" vertical="center" wrapText="1"/>
    </xf>
    <xf numFmtId="164" fontId="2" fillId="6" borderId="5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0" fillId="10" borderId="1" xfId="0" applyFill="1" applyBorder="1" applyProtection="1"/>
    <xf numFmtId="0" fontId="7" fillId="10" borderId="1" xfId="0" applyFont="1" applyFill="1" applyBorder="1" applyAlignment="1" applyProtection="1">
      <alignment wrapText="1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164" fontId="2" fillId="2" borderId="5" xfId="0" applyNumberFormat="1" applyFont="1" applyFill="1" applyBorder="1" applyAlignment="1" applyProtection="1">
      <alignment vertical="center" wrapText="1"/>
    </xf>
    <xf numFmtId="0" fontId="7" fillId="0" borderId="1" xfId="0" applyFont="1" applyBorder="1" applyProtection="1"/>
    <xf numFmtId="0" fontId="1" fillId="9" borderId="6" xfId="0" applyFont="1" applyFill="1" applyBorder="1" applyAlignment="1" applyProtection="1">
      <alignment horizontal="center" vertical="center" wrapText="1"/>
    </xf>
    <xf numFmtId="164" fontId="2" fillId="9" borderId="5" xfId="0" applyNumberFormat="1" applyFont="1" applyFill="1" applyBorder="1" applyAlignment="1" applyProtection="1">
      <alignment vertical="center" wrapText="1"/>
    </xf>
    <xf numFmtId="0" fontId="8" fillId="11" borderId="1" xfId="0" applyFont="1" applyFill="1" applyBorder="1" applyAlignment="1" applyProtection="1">
      <alignment wrapText="1"/>
    </xf>
    <xf numFmtId="0" fontId="7" fillId="0" borderId="1" xfId="0" applyFont="1" applyBorder="1" applyAlignment="1" applyProtection="1">
      <alignment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9" borderId="8" xfId="0" applyFont="1" applyFill="1" applyBorder="1" applyAlignment="1" applyProtection="1">
      <alignment horizontal="center" vertical="center" wrapText="1"/>
    </xf>
    <xf numFmtId="0" fontId="4" fillId="8" borderId="8" xfId="0" applyFont="1" applyFill="1" applyBorder="1" applyAlignment="1" applyProtection="1">
      <alignment horizontal="center" vertical="center" wrapText="1"/>
    </xf>
    <xf numFmtId="164" fontId="4" fillId="8" borderId="5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right"/>
    </xf>
    <xf numFmtId="164" fontId="3" fillId="0" borderId="0" xfId="0" applyNumberFormat="1" applyFont="1" applyAlignment="1" applyProtection="1">
      <alignment horizontal="right"/>
    </xf>
    <xf numFmtId="0" fontId="1" fillId="6" borderId="8" xfId="0" applyFont="1" applyFill="1" applyBorder="1" applyAlignment="1" applyProtection="1">
      <alignment horizontal="justify" vertical="center" wrapText="1"/>
    </xf>
    <xf numFmtId="0" fontId="1" fillId="6" borderId="2" xfId="0" applyFont="1" applyFill="1" applyBorder="1" applyAlignment="1" applyProtection="1">
      <alignment horizontal="justify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6" borderId="8" xfId="0" applyFont="1" applyFill="1" applyBorder="1" applyAlignment="1" applyProtection="1">
      <alignment horizontal="left" vertical="center" wrapText="1"/>
    </xf>
    <xf numFmtId="0" fontId="1" fillId="6" borderId="2" xfId="0" applyFont="1" applyFill="1" applyBorder="1" applyAlignment="1" applyProtection="1">
      <alignment horizontal="left" vertical="center" wrapText="1"/>
    </xf>
    <xf numFmtId="0" fontId="1" fillId="9" borderId="1" xfId="0" applyFont="1" applyFill="1" applyBorder="1" applyAlignment="1" applyProtection="1">
      <alignment horizontal="left" vertical="center" wrapText="1"/>
    </xf>
    <xf numFmtId="0" fontId="4" fillId="8" borderId="9" xfId="0" applyFont="1" applyFill="1" applyBorder="1" applyAlignment="1" applyProtection="1">
      <alignment horizontal="left" vertical="center" wrapText="1"/>
    </xf>
    <xf numFmtId="0" fontId="4" fillId="8" borderId="2" xfId="0" applyFont="1" applyFill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4" fillId="8" borderId="6" xfId="0" applyFont="1" applyFill="1" applyBorder="1" applyAlignment="1" applyProtection="1">
      <alignment horizontal="center" vertical="center" wrapText="1"/>
    </xf>
    <xf numFmtId="0" fontId="4" fillId="8" borderId="11" xfId="0" applyFont="1" applyFill="1" applyBorder="1" applyAlignment="1" applyProtection="1">
      <alignment horizontal="center" vertical="center" wrapText="1"/>
    </xf>
    <xf numFmtId="0" fontId="4" fillId="8" borderId="5" xfId="0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" fillId="5" borderId="9" xfId="0" applyFont="1" applyFill="1" applyBorder="1" applyAlignment="1" applyProtection="1">
      <alignment horizontal="left" vertical="center" wrapText="1"/>
    </xf>
    <xf numFmtId="0" fontId="1" fillId="5" borderId="2" xfId="0" applyFont="1" applyFill="1" applyBorder="1" applyAlignment="1" applyProtection="1">
      <alignment horizontal="left" vertical="center" wrapText="1"/>
    </xf>
    <xf numFmtId="0" fontId="1" fillId="5" borderId="11" xfId="0" applyFont="1" applyFill="1" applyBorder="1" applyAlignment="1" applyProtection="1">
      <alignment horizontal="left" vertical="center" wrapText="1"/>
    </xf>
    <xf numFmtId="0" fontId="1" fillId="6" borderId="9" xfId="0" applyFont="1" applyFill="1" applyBorder="1" applyAlignment="1" applyProtection="1">
      <alignment horizontal="left" vertical="center" wrapText="1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9" borderId="9" xfId="0" applyFont="1" applyFill="1" applyBorder="1" applyAlignment="1" applyProtection="1">
      <alignment horizontal="justify" vertical="center" wrapText="1"/>
    </xf>
    <xf numFmtId="0" fontId="1" fillId="9" borderId="2" xfId="0" applyFont="1" applyFill="1" applyBorder="1" applyAlignment="1" applyProtection="1">
      <alignment horizontal="justify" vertical="center" wrapText="1"/>
    </xf>
    <xf numFmtId="0" fontId="4" fillId="8" borderId="9" xfId="0" applyFont="1" applyFill="1" applyBorder="1" applyAlignment="1">
      <alignment horizontal="left" vertical="center" wrapText="1"/>
    </xf>
    <xf numFmtId="0" fontId="4" fillId="8" borderId="2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9" borderId="8" xfId="0" applyFont="1" applyFill="1" applyBorder="1" applyAlignment="1">
      <alignment horizontal="justify" vertical="center" wrapText="1"/>
    </xf>
    <xf numFmtId="0" fontId="1" fillId="9" borderId="2" xfId="0" applyFont="1" applyFill="1" applyBorder="1" applyAlignment="1">
      <alignment horizontal="justify" vertical="center" wrapText="1"/>
    </xf>
    <xf numFmtId="0" fontId="1" fillId="6" borderId="8" xfId="0" applyFont="1" applyFill="1" applyBorder="1" applyAlignment="1">
      <alignment horizontal="justify" vertical="center" wrapText="1"/>
    </xf>
    <xf numFmtId="0" fontId="1" fillId="6" borderId="2" xfId="0" applyFont="1" applyFill="1" applyBorder="1" applyAlignment="1">
      <alignment horizontal="justify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5" borderId="9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E10" sqref="E10"/>
    </sheetView>
  </sheetViews>
  <sheetFormatPr defaultColWidth="9.140625" defaultRowHeight="15" x14ac:dyDescent="0.25"/>
  <cols>
    <col min="1" max="1" width="24.7109375" style="30" bestFit="1" customWidth="1"/>
    <col min="2" max="2" width="3" style="30" bestFit="1" customWidth="1"/>
    <col min="3" max="3" width="49.140625" style="30" customWidth="1"/>
    <col min="4" max="4" width="14.7109375" style="30" bestFit="1" customWidth="1"/>
    <col min="5" max="5" width="52.5703125" style="30" bestFit="1" customWidth="1"/>
    <col min="6" max="7" width="43.140625" style="30" bestFit="1" customWidth="1"/>
    <col min="8" max="16384" width="9.140625" style="30"/>
  </cols>
  <sheetData>
    <row r="1" spans="1:7" ht="27" thickBot="1" x14ac:dyDescent="0.45">
      <c r="A1" s="31" t="s">
        <v>62</v>
      </c>
    </row>
    <row r="2" spans="1:7" ht="15.75" thickBot="1" x14ac:dyDescent="0.3">
      <c r="A2" s="82" t="s">
        <v>45</v>
      </c>
      <c r="B2" s="83"/>
      <c r="C2" s="83"/>
      <c r="D2" s="84"/>
      <c r="E2" s="32" t="s">
        <v>61</v>
      </c>
      <c r="F2" s="32" t="s">
        <v>22</v>
      </c>
      <c r="G2" s="32" t="s">
        <v>30</v>
      </c>
    </row>
    <row r="3" spans="1:7" ht="15.75" thickBot="1" x14ac:dyDescent="0.3">
      <c r="A3" s="33" t="s">
        <v>16</v>
      </c>
      <c r="B3" s="85" t="s">
        <v>7</v>
      </c>
      <c r="C3" s="86"/>
      <c r="D3" s="34" t="s">
        <v>17</v>
      </c>
      <c r="E3" s="35" t="s">
        <v>46</v>
      </c>
      <c r="F3" s="35" t="s">
        <v>46</v>
      </c>
      <c r="G3" s="35" t="s">
        <v>47</v>
      </c>
    </row>
    <row r="4" spans="1:7" ht="15.75" thickBot="1" x14ac:dyDescent="0.3">
      <c r="A4" s="74" t="s">
        <v>4</v>
      </c>
      <c r="B4" s="74">
        <v>1</v>
      </c>
      <c r="C4" s="36" t="s">
        <v>1</v>
      </c>
      <c r="D4" s="29"/>
      <c r="E4" s="37"/>
      <c r="F4" s="38" t="s">
        <v>1</v>
      </c>
      <c r="G4" s="39" t="s">
        <v>31</v>
      </c>
    </row>
    <row r="5" spans="1:7" ht="15.75" thickBot="1" x14ac:dyDescent="0.3">
      <c r="A5" s="81"/>
      <c r="B5" s="81"/>
      <c r="C5" s="40" t="s">
        <v>27</v>
      </c>
      <c r="D5" s="29"/>
      <c r="E5" s="37"/>
      <c r="F5" s="39" t="s">
        <v>27</v>
      </c>
      <c r="G5" s="39" t="s">
        <v>32</v>
      </c>
    </row>
    <row r="6" spans="1:7" ht="15.75" thickBot="1" x14ac:dyDescent="0.3">
      <c r="A6" s="81"/>
      <c r="B6" s="81"/>
      <c r="C6" s="40" t="s">
        <v>2</v>
      </c>
      <c r="D6" s="29"/>
      <c r="E6" s="37"/>
      <c r="F6" s="39" t="s">
        <v>2</v>
      </c>
      <c r="G6" s="39" t="s">
        <v>33</v>
      </c>
    </row>
    <row r="7" spans="1:7" ht="15.75" customHeight="1" thickBot="1" x14ac:dyDescent="0.3">
      <c r="A7" s="41" t="s">
        <v>50</v>
      </c>
      <c r="B7" s="87" t="s">
        <v>69</v>
      </c>
      <c r="C7" s="88"/>
      <c r="D7" s="42">
        <f>SUM(D4,D5,D6)</f>
        <v>0</v>
      </c>
      <c r="E7" s="43"/>
      <c r="F7" s="43"/>
      <c r="G7" s="44" t="s">
        <v>20</v>
      </c>
    </row>
    <row r="8" spans="1:7" ht="15.75" thickBot="1" x14ac:dyDescent="0.3">
      <c r="A8" s="45" t="s">
        <v>4</v>
      </c>
      <c r="B8" s="45">
        <v>2</v>
      </c>
      <c r="C8" s="40" t="s">
        <v>3</v>
      </c>
      <c r="D8" s="29"/>
      <c r="E8" s="46"/>
      <c r="F8" s="39" t="s">
        <v>3</v>
      </c>
      <c r="G8" s="39" t="s">
        <v>36</v>
      </c>
    </row>
    <row r="9" spans="1:7" ht="15.75" customHeight="1" thickBot="1" x14ac:dyDescent="0.3">
      <c r="A9" s="41" t="s">
        <v>49</v>
      </c>
      <c r="B9" s="87" t="s">
        <v>70</v>
      </c>
      <c r="C9" s="88"/>
      <c r="D9" s="42">
        <f>D8</f>
        <v>0</v>
      </c>
      <c r="E9" s="43"/>
      <c r="F9" s="43"/>
      <c r="G9" s="43"/>
    </row>
    <row r="10" spans="1:7" ht="29.25" thickBot="1" x14ac:dyDescent="0.3">
      <c r="A10" s="45" t="s">
        <v>4</v>
      </c>
      <c r="B10" s="45">
        <v>3</v>
      </c>
      <c r="C10" s="47" t="s">
        <v>71</v>
      </c>
      <c r="D10" s="29"/>
      <c r="E10" s="38" t="s">
        <v>66</v>
      </c>
      <c r="F10" s="38" t="s">
        <v>23</v>
      </c>
      <c r="G10" s="39" t="s">
        <v>34</v>
      </c>
    </row>
    <row r="11" spans="1:7" ht="15.75" customHeight="1" thickBot="1" x14ac:dyDescent="0.3">
      <c r="A11" s="48" t="s">
        <v>72</v>
      </c>
      <c r="B11" s="89" t="s">
        <v>65</v>
      </c>
      <c r="C11" s="88"/>
      <c r="D11" s="42">
        <f>SUM(D10)</f>
        <v>0</v>
      </c>
      <c r="E11" s="43"/>
      <c r="F11" s="43"/>
      <c r="G11" s="43"/>
    </row>
    <row r="12" spans="1:7" ht="15.75" customHeight="1" thickBot="1" x14ac:dyDescent="0.3">
      <c r="A12" s="49" t="s">
        <v>57</v>
      </c>
      <c r="B12" s="90" t="s">
        <v>58</v>
      </c>
      <c r="C12" s="77"/>
      <c r="D12" s="50">
        <f>D7+D9+D11</f>
        <v>0</v>
      </c>
      <c r="E12" s="43"/>
      <c r="F12" s="43"/>
      <c r="G12" s="43"/>
    </row>
    <row r="13" spans="1:7" ht="15.75" thickBot="1" x14ac:dyDescent="0.3">
      <c r="A13" s="74" t="s">
        <v>5</v>
      </c>
      <c r="B13" s="51">
        <v>4</v>
      </c>
      <c r="C13" s="52" t="s">
        <v>41</v>
      </c>
      <c r="D13" s="29"/>
      <c r="E13" s="53"/>
      <c r="F13" s="54"/>
      <c r="G13" s="46"/>
    </row>
    <row r="14" spans="1:7" ht="15.75" thickBot="1" x14ac:dyDescent="0.3">
      <c r="A14" s="81"/>
      <c r="B14" s="51">
        <v>5</v>
      </c>
      <c r="C14" s="52" t="s">
        <v>42</v>
      </c>
      <c r="D14" s="29"/>
      <c r="E14" s="53"/>
      <c r="F14" s="54"/>
      <c r="G14" s="46"/>
    </row>
    <row r="15" spans="1:7" ht="15.75" thickBot="1" x14ac:dyDescent="0.3">
      <c r="A15" s="81"/>
      <c r="B15" s="51">
        <v>6</v>
      </c>
      <c r="C15" s="52" t="s">
        <v>73</v>
      </c>
      <c r="D15" s="29"/>
      <c r="E15" s="53"/>
      <c r="F15" s="54"/>
      <c r="G15" s="46"/>
    </row>
    <row r="16" spans="1:7" ht="15.75" thickBot="1" x14ac:dyDescent="0.3">
      <c r="A16" s="81"/>
      <c r="B16" s="51">
        <v>7</v>
      </c>
      <c r="C16" s="52" t="s">
        <v>40</v>
      </c>
      <c r="D16" s="29"/>
      <c r="E16" s="53"/>
      <c r="F16" s="54"/>
      <c r="G16" s="46"/>
    </row>
    <row r="17" spans="1:7" ht="15.75" thickBot="1" x14ac:dyDescent="0.3">
      <c r="A17" s="81"/>
      <c r="B17" s="51">
        <v>8</v>
      </c>
      <c r="C17" s="52" t="s">
        <v>43</v>
      </c>
      <c r="D17" s="29"/>
      <c r="E17" s="53"/>
      <c r="F17" s="54"/>
      <c r="G17" s="46"/>
    </row>
    <row r="18" spans="1:7" ht="15.75" thickBot="1" x14ac:dyDescent="0.3">
      <c r="A18" s="81"/>
      <c r="B18" s="51">
        <v>9</v>
      </c>
      <c r="C18" s="52" t="s">
        <v>18</v>
      </c>
      <c r="D18" s="29"/>
      <c r="E18" s="53"/>
      <c r="F18" s="54"/>
      <c r="G18" s="46"/>
    </row>
    <row r="19" spans="1:7" ht="15.75" customHeight="1" thickBot="1" x14ac:dyDescent="0.3">
      <c r="A19" s="75"/>
      <c r="B19" s="51">
        <v>10</v>
      </c>
      <c r="C19" s="52" t="s">
        <v>44</v>
      </c>
      <c r="D19" s="29"/>
      <c r="E19" s="53"/>
      <c r="F19" s="54"/>
      <c r="G19" s="46"/>
    </row>
    <row r="20" spans="1:7" ht="15.75" customHeight="1" thickBot="1" x14ac:dyDescent="0.3">
      <c r="A20" s="55" t="s">
        <v>51</v>
      </c>
      <c r="B20" s="90" t="s">
        <v>74</v>
      </c>
      <c r="C20" s="77"/>
      <c r="D20" s="50">
        <f>SUM(D13:D19)</f>
        <v>0</v>
      </c>
      <c r="E20" s="37"/>
      <c r="F20" s="38" t="s">
        <v>24</v>
      </c>
      <c r="G20" s="39" t="s">
        <v>35</v>
      </c>
    </row>
    <row r="21" spans="1:7" ht="45.75" customHeight="1" thickBot="1" x14ac:dyDescent="0.3">
      <c r="A21" s="56" t="s">
        <v>75</v>
      </c>
      <c r="B21" s="91" t="s">
        <v>28</v>
      </c>
      <c r="C21" s="92"/>
      <c r="D21" s="57">
        <f>D7++D9+D20</f>
        <v>0</v>
      </c>
      <c r="E21" s="53"/>
      <c r="F21" s="39" t="s">
        <v>29</v>
      </c>
      <c r="G21" s="58"/>
    </row>
    <row r="22" spans="1:7" ht="29.25" customHeight="1" thickBot="1" x14ac:dyDescent="0.3">
      <c r="A22" s="59" t="s">
        <v>48</v>
      </c>
      <c r="B22" s="93" t="s">
        <v>67</v>
      </c>
      <c r="C22" s="94"/>
      <c r="D22" s="60">
        <f>D12+D20</f>
        <v>0</v>
      </c>
      <c r="E22" s="38" t="s">
        <v>76</v>
      </c>
      <c r="F22" s="61" t="s">
        <v>25</v>
      </c>
      <c r="G22" s="61" t="s">
        <v>37</v>
      </c>
    </row>
    <row r="23" spans="1:7" ht="15.75" thickBot="1" x14ac:dyDescent="0.3">
      <c r="A23" s="74" t="s">
        <v>6</v>
      </c>
      <c r="B23" s="51">
        <v>11</v>
      </c>
      <c r="C23" s="52" t="s">
        <v>8</v>
      </c>
      <c r="D23" s="29"/>
      <c r="E23" s="37"/>
      <c r="F23" s="62"/>
      <c r="G23" s="58"/>
    </row>
    <row r="24" spans="1:7" ht="29.25" thickBot="1" x14ac:dyDescent="0.3">
      <c r="A24" s="81"/>
      <c r="B24" s="51">
        <v>12</v>
      </c>
      <c r="C24" s="52" t="s">
        <v>77</v>
      </c>
      <c r="D24" s="29"/>
      <c r="E24" s="37"/>
      <c r="F24" s="62"/>
      <c r="G24" s="58"/>
    </row>
    <row r="25" spans="1:7" ht="15.75" thickBot="1" x14ac:dyDescent="0.3">
      <c r="A25" s="81"/>
      <c r="B25" s="51">
        <v>13</v>
      </c>
      <c r="C25" s="52" t="s">
        <v>9</v>
      </c>
      <c r="D25" s="29"/>
      <c r="E25" s="37"/>
      <c r="F25" s="62"/>
      <c r="G25" s="58"/>
    </row>
    <row r="26" spans="1:7" ht="15.75" thickBot="1" x14ac:dyDescent="0.3">
      <c r="A26" s="81"/>
      <c r="B26" s="51">
        <v>14</v>
      </c>
      <c r="C26" s="52" t="s">
        <v>19</v>
      </c>
      <c r="D26" s="29"/>
      <c r="E26" s="37"/>
      <c r="F26" s="62"/>
      <c r="G26" s="58"/>
    </row>
    <row r="27" spans="1:7" ht="15.75" thickBot="1" x14ac:dyDescent="0.3">
      <c r="A27" s="81"/>
      <c r="B27" s="51">
        <v>15</v>
      </c>
      <c r="C27" s="52" t="s">
        <v>10</v>
      </c>
      <c r="D27" s="29"/>
      <c r="E27" s="37"/>
      <c r="F27" s="62"/>
      <c r="G27" s="58"/>
    </row>
    <row r="28" spans="1:7" ht="15.75" customHeight="1" thickBot="1" x14ac:dyDescent="0.3">
      <c r="A28" s="75"/>
      <c r="B28" s="63">
        <v>16</v>
      </c>
      <c r="C28" s="52" t="s">
        <v>68</v>
      </c>
      <c r="D28" s="29"/>
      <c r="E28" s="37"/>
      <c r="F28" s="62"/>
      <c r="G28" s="58"/>
    </row>
    <row r="29" spans="1:7" ht="15.75" customHeight="1" thickBot="1" x14ac:dyDescent="0.3">
      <c r="A29" s="64" t="s">
        <v>53</v>
      </c>
      <c r="B29" s="72" t="s">
        <v>59</v>
      </c>
      <c r="C29" s="73"/>
      <c r="D29" s="50">
        <f>SUM(D23:D28)</f>
        <v>0</v>
      </c>
      <c r="E29" s="37"/>
      <c r="F29" s="62"/>
      <c r="G29" s="58"/>
    </row>
    <row r="30" spans="1:7" ht="15.75" customHeight="1" thickBot="1" x14ac:dyDescent="0.3">
      <c r="A30" s="74" t="s">
        <v>11</v>
      </c>
      <c r="B30" s="65">
        <v>17</v>
      </c>
      <c r="C30" s="47" t="s">
        <v>12</v>
      </c>
      <c r="D30" s="29"/>
      <c r="E30" s="37"/>
      <c r="F30" s="62"/>
      <c r="G30" s="58"/>
    </row>
    <row r="31" spans="1:7" ht="15.75" customHeight="1" thickBot="1" x14ac:dyDescent="0.3">
      <c r="A31" s="75"/>
      <c r="B31" s="65">
        <v>18</v>
      </c>
      <c r="C31" s="47" t="s">
        <v>13</v>
      </c>
      <c r="D31" s="29"/>
      <c r="E31" s="37"/>
      <c r="F31" s="62"/>
      <c r="G31" s="58"/>
    </row>
    <row r="32" spans="1:7" ht="15.75" customHeight="1" thickBot="1" x14ac:dyDescent="0.3">
      <c r="A32" s="64" t="s">
        <v>54</v>
      </c>
      <c r="B32" s="76" t="s">
        <v>52</v>
      </c>
      <c r="C32" s="77"/>
      <c r="D32" s="50">
        <f>SUM(D30:D31)</f>
        <v>0</v>
      </c>
      <c r="E32" s="37"/>
      <c r="F32" s="62"/>
      <c r="G32" s="58"/>
    </row>
    <row r="33" spans="1:7" ht="15.75" customHeight="1" thickBot="1" x14ac:dyDescent="0.3">
      <c r="A33" s="66" t="s">
        <v>56</v>
      </c>
      <c r="B33" s="78" t="s">
        <v>55</v>
      </c>
      <c r="C33" s="78"/>
      <c r="D33" s="60">
        <f>D29+D32</f>
        <v>0</v>
      </c>
      <c r="E33" s="37"/>
      <c r="F33" s="38" t="s">
        <v>15</v>
      </c>
      <c r="G33" s="38" t="s">
        <v>38</v>
      </c>
    </row>
    <row r="34" spans="1:7" ht="15.75" thickBot="1" x14ac:dyDescent="0.3">
      <c r="A34" s="67" t="s">
        <v>78</v>
      </c>
      <c r="B34" s="79" t="s">
        <v>14</v>
      </c>
      <c r="C34" s="80"/>
      <c r="D34" s="68">
        <f>D22+D33</f>
        <v>0</v>
      </c>
      <c r="E34" s="37"/>
      <c r="F34" s="61" t="s">
        <v>26</v>
      </c>
      <c r="G34" s="61" t="s">
        <v>39</v>
      </c>
    </row>
    <row r="35" spans="1:7" x14ac:dyDescent="0.25">
      <c r="A35" s="69"/>
      <c r="B35" s="69"/>
      <c r="C35" s="70" t="s">
        <v>21</v>
      </c>
      <c r="D35" s="71">
        <f>D34-(D12+D20+D29+D32)</f>
        <v>0</v>
      </c>
    </row>
  </sheetData>
  <sheetProtection algorithmName="SHA-512" hashValue="qgUHwG7oOtclnWoEEq3jCeKXE9RN+1pCqIa82mdjKUYIwdg4gkS4SezwTjHtWQemq/m6jr/b8YNVvZQ1sX1LqA==" saltValue="ybrSZOL1idqIjBOWOCfGgA==" spinCount="100000" sheet="1" formatCells="0" formatColumns="0" formatRows="0" sort="0" autoFilter="0" pivotTables="0"/>
  <protectedRanges>
    <protectedRange algorithmName="SHA-512" hashValue="/gSA1CSOhwfcABrJntoqnOMynDlNi6QBHcBLtskJ0XRZ0WRK168jnr0E0ZTwaBIv08MScvgWRDFvDciTWJB+eA==" saltValue="Pq/sMB+LCHoxbSov4CARmA==" spinCount="100000" sqref="A2:XFD3" name="Intervallo1"/>
  </protectedRanges>
  <mergeCells count="18">
    <mergeCell ref="A23:A28"/>
    <mergeCell ref="A2:D2"/>
    <mergeCell ref="B3:C3"/>
    <mergeCell ref="A4:A6"/>
    <mergeCell ref="B4:B6"/>
    <mergeCell ref="B7:C7"/>
    <mergeCell ref="B11:C11"/>
    <mergeCell ref="B12:C12"/>
    <mergeCell ref="A13:A19"/>
    <mergeCell ref="B20:C20"/>
    <mergeCell ref="B21:C21"/>
    <mergeCell ref="B22:C22"/>
    <mergeCell ref="B9:C9"/>
    <mergeCell ref="B29:C29"/>
    <mergeCell ref="A30:A31"/>
    <mergeCell ref="B32:C32"/>
    <mergeCell ref="B33:C33"/>
    <mergeCell ref="B34:C34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F93458D-92EF-440B-82BA-75B650F13A17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D35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D7" sqref="D7"/>
    </sheetView>
  </sheetViews>
  <sheetFormatPr defaultRowHeight="15" x14ac:dyDescent="0.25"/>
  <cols>
    <col min="1" max="1" width="13.28515625" bestFit="1" customWidth="1"/>
    <col min="2" max="2" width="3" bestFit="1" customWidth="1"/>
    <col min="3" max="3" width="49.140625" customWidth="1"/>
    <col min="4" max="4" width="14.7109375" bestFit="1" customWidth="1"/>
    <col min="5" max="5" width="51.140625" bestFit="1" customWidth="1"/>
    <col min="6" max="6" width="43.140625" bestFit="1" customWidth="1"/>
  </cols>
  <sheetData>
    <row r="1" spans="1:6" ht="27" thickBot="1" x14ac:dyDescent="0.45">
      <c r="A1" t="s">
        <v>60</v>
      </c>
    </row>
    <row r="2" spans="1:6" ht="15.75" thickBot="1" x14ac:dyDescent="0.3">
      <c r="A2" s="112" t="s">
        <v>45</v>
      </c>
      <c r="B2" s="113"/>
      <c r="C2" s="113"/>
      <c r="D2" s="114"/>
      <c r="E2" s="22" t="s">
        <v>61</v>
      </c>
      <c r="F2" s="22" t="s">
        <v>22</v>
      </c>
    </row>
    <row r="3" spans="1:6" ht="15.75" customHeight="1" thickBot="1" x14ac:dyDescent="0.3">
      <c r="A3" s="11" t="s">
        <v>16</v>
      </c>
      <c r="B3" s="115" t="s">
        <v>7</v>
      </c>
      <c r="C3" s="116"/>
      <c r="D3" s="12" t="s">
        <v>17</v>
      </c>
      <c r="E3" s="21" t="s">
        <v>46</v>
      </c>
      <c r="F3" s="21" t="s">
        <v>46</v>
      </c>
    </row>
    <row r="4" spans="1:6" ht="15.75" thickBot="1" x14ac:dyDescent="0.3">
      <c r="A4" s="103" t="s">
        <v>4</v>
      </c>
      <c r="B4" s="103">
        <v>1</v>
      </c>
      <c r="C4" s="7" t="s">
        <v>1</v>
      </c>
      <c r="D4" s="5">
        <f>'PE - LOTTO 1'!D4</f>
        <v>0</v>
      </c>
      <c r="E4" s="23"/>
      <c r="F4" s="23"/>
    </row>
    <row r="5" spans="1:6" ht="15.75" thickBot="1" x14ac:dyDescent="0.3">
      <c r="A5" s="104"/>
      <c r="B5" s="104"/>
      <c r="C5" s="8" t="s">
        <v>27</v>
      </c>
      <c r="D5" s="5">
        <f>'PE - LOTTO 1'!D5</f>
        <v>0</v>
      </c>
      <c r="E5" s="23"/>
      <c r="F5" s="23"/>
    </row>
    <row r="6" spans="1:6" ht="15.75" thickBot="1" x14ac:dyDescent="0.3">
      <c r="A6" s="104"/>
      <c r="B6" s="104"/>
      <c r="C6" s="8" t="s">
        <v>2</v>
      </c>
      <c r="D6" s="5">
        <f>'PE - LOTTO 1'!D6</f>
        <v>0</v>
      </c>
      <c r="E6" s="23"/>
      <c r="F6" s="23"/>
    </row>
    <row r="7" spans="1:6" ht="15.75" thickBot="1" x14ac:dyDescent="0.3">
      <c r="A7" s="17" t="s">
        <v>50</v>
      </c>
      <c r="B7" s="117" t="s">
        <v>69</v>
      </c>
      <c r="C7" s="111"/>
      <c r="D7" s="5">
        <f>'PE - LOTTO 1'!D7</f>
        <v>0</v>
      </c>
      <c r="E7" s="23"/>
      <c r="F7" s="23"/>
    </row>
    <row r="8" spans="1:6" ht="15.75" customHeight="1" thickBot="1" x14ac:dyDescent="0.3">
      <c r="A8" s="26" t="s">
        <v>4</v>
      </c>
      <c r="B8" s="26">
        <v>2</v>
      </c>
      <c r="C8" s="8" t="s">
        <v>3</v>
      </c>
      <c r="D8" s="5">
        <f>'PE - LOTTO 1'!D8</f>
        <v>0</v>
      </c>
      <c r="E8" s="23"/>
      <c r="F8" s="23"/>
    </row>
    <row r="9" spans="1:6" ht="15.75" thickBot="1" x14ac:dyDescent="0.3">
      <c r="A9" s="17" t="s">
        <v>49</v>
      </c>
      <c r="B9" s="117" t="s">
        <v>70</v>
      </c>
      <c r="C9" s="111"/>
      <c r="D9" s="5">
        <f>'PE - LOTTO 1'!D9</f>
        <v>0</v>
      </c>
      <c r="E9" s="23"/>
      <c r="F9" s="23"/>
    </row>
    <row r="10" spans="1:6" ht="29.25" thickBot="1" x14ac:dyDescent="0.3">
      <c r="A10" s="26" t="s">
        <v>4</v>
      </c>
      <c r="B10" s="26">
        <v>3</v>
      </c>
      <c r="C10" s="2" t="s">
        <v>71</v>
      </c>
      <c r="D10" s="5">
        <f>'PE - LOTTO 1'!D10</f>
        <v>0</v>
      </c>
      <c r="E10" s="25" t="s">
        <v>64</v>
      </c>
      <c r="F10" s="24" t="s">
        <v>34</v>
      </c>
    </row>
    <row r="11" spans="1:6" ht="15.75" customHeight="1" thickBot="1" x14ac:dyDescent="0.3">
      <c r="A11" s="27" t="s">
        <v>72</v>
      </c>
      <c r="B11" s="110" t="s">
        <v>65</v>
      </c>
      <c r="C11" s="111"/>
      <c r="D11" s="5">
        <f>'PE - LOTTO 1'!D11</f>
        <v>0</v>
      </c>
      <c r="E11" s="23"/>
      <c r="F11" s="23"/>
    </row>
    <row r="12" spans="1:6" ht="15.75" thickBot="1" x14ac:dyDescent="0.3">
      <c r="A12" s="19" t="s">
        <v>57</v>
      </c>
      <c r="B12" s="102" t="s">
        <v>58</v>
      </c>
      <c r="C12" s="98"/>
      <c r="D12" s="5">
        <f>'PE - LOTTO 1'!D12</f>
        <v>0</v>
      </c>
      <c r="E12" s="23"/>
      <c r="F12" s="23"/>
    </row>
    <row r="13" spans="1:6" ht="15.75" thickBot="1" x14ac:dyDescent="0.3">
      <c r="A13" s="103" t="s">
        <v>5</v>
      </c>
      <c r="B13" s="1">
        <v>4</v>
      </c>
      <c r="C13" s="9" t="s">
        <v>41</v>
      </c>
      <c r="D13" s="5">
        <f>'PE - LOTTO 1'!D13</f>
        <v>0</v>
      </c>
      <c r="E13" s="23"/>
      <c r="F13" s="23"/>
    </row>
    <row r="14" spans="1:6" ht="15.75" thickBot="1" x14ac:dyDescent="0.3">
      <c r="A14" s="104"/>
      <c r="B14" s="1">
        <v>5</v>
      </c>
      <c r="C14" s="9" t="s">
        <v>42</v>
      </c>
      <c r="D14" s="5">
        <f>'PE - LOTTO 1'!D14</f>
        <v>0</v>
      </c>
      <c r="E14" s="23"/>
      <c r="F14" s="23"/>
    </row>
    <row r="15" spans="1:6" ht="15.75" thickBot="1" x14ac:dyDescent="0.3">
      <c r="A15" s="104"/>
      <c r="B15" s="1">
        <v>6</v>
      </c>
      <c r="C15" s="9" t="s">
        <v>73</v>
      </c>
      <c r="D15" s="5">
        <f>'PE - LOTTO 1'!D15</f>
        <v>0</v>
      </c>
      <c r="E15" s="23"/>
      <c r="F15" s="23"/>
    </row>
    <row r="16" spans="1:6" ht="15.75" thickBot="1" x14ac:dyDescent="0.3">
      <c r="A16" s="104"/>
      <c r="B16" s="1">
        <v>7</v>
      </c>
      <c r="C16" s="9" t="s">
        <v>40</v>
      </c>
      <c r="D16" s="5">
        <f>'PE - LOTTO 1'!D16</f>
        <v>0</v>
      </c>
      <c r="E16" s="23"/>
      <c r="F16" s="23"/>
    </row>
    <row r="17" spans="1:6" ht="15.75" thickBot="1" x14ac:dyDescent="0.3">
      <c r="A17" s="104"/>
      <c r="B17" s="1">
        <v>8</v>
      </c>
      <c r="C17" s="9" t="s">
        <v>43</v>
      </c>
      <c r="D17" s="5">
        <f>'PE - LOTTO 1'!D17</f>
        <v>0</v>
      </c>
      <c r="E17" s="23"/>
      <c r="F17" s="23"/>
    </row>
    <row r="18" spans="1:6" ht="15.75" customHeight="1" thickBot="1" x14ac:dyDescent="0.3">
      <c r="A18" s="104"/>
      <c r="B18" s="1">
        <v>9</v>
      </c>
      <c r="C18" s="9" t="s">
        <v>18</v>
      </c>
      <c r="D18" s="5">
        <f>'PE - LOTTO 1'!D18</f>
        <v>0</v>
      </c>
      <c r="E18" s="23"/>
      <c r="F18" s="23"/>
    </row>
    <row r="19" spans="1:6" ht="15.75" customHeight="1" thickBot="1" x14ac:dyDescent="0.3">
      <c r="A19" s="105"/>
      <c r="B19" s="1">
        <v>10</v>
      </c>
      <c r="C19" s="9" t="s">
        <v>44</v>
      </c>
      <c r="D19" s="5">
        <f>'PE - LOTTO 1'!D19</f>
        <v>0</v>
      </c>
      <c r="E19" s="23"/>
      <c r="F19" s="23"/>
    </row>
    <row r="20" spans="1:6" ht="45.75" customHeight="1" thickBot="1" x14ac:dyDescent="0.3">
      <c r="A20" s="14" t="s">
        <v>51</v>
      </c>
      <c r="B20" s="102" t="s">
        <v>74</v>
      </c>
      <c r="C20" s="98"/>
      <c r="D20" s="5">
        <f>'PE - LOTTO 1'!D20</f>
        <v>0</v>
      </c>
    </row>
    <row r="21" spans="1:6" ht="29.25" customHeight="1" thickBot="1" x14ac:dyDescent="0.3">
      <c r="A21" s="15" t="s">
        <v>75</v>
      </c>
      <c r="B21" s="100" t="s">
        <v>28</v>
      </c>
      <c r="C21" s="101"/>
      <c r="D21" s="5">
        <f>'PE - LOTTO 1'!D21</f>
        <v>0</v>
      </c>
      <c r="E21" s="23"/>
      <c r="F21" s="24" t="s">
        <v>29</v>
      </c>
    </row>
    <row r="22" spans="1:6" ht="28.5" customHeight="1" thickBot="1" x14ac:dyDescent="0.3">
      <c r="A22" s="16" t="s">
        <v>48</v>
      </c>
      <c r="B22" s="106" t="s">
        <v>67</v>
      </c>
      <c r="C22" s="107"/>
      <c r="D22" s="5">
        <f>'PE - LOTTO 1'!D22</f>
        <v>0</v>
      </c>
      <c r="E22" s="25" t="s">
        <v>63</v>
      </c>
      <c r="F22" s="24" t="s">
        <v>0</v>
      </c>
    </row>
    <row r="23" spans="1:6" ht="15.75" thickBot="1" x14ac:dyDescent="0.3">
      <c r="A23" s="103" t="s">
        <v>6</v>
      </c>
      <c r="B23" s="1">
        <v>11</v>
      </c>
      <c r="C23" s="9" t="s">
        <v>8</v>
      </c>
      <c r="D23" s="5">
        <f>'PE - LOTTO 1'!D23</f>
        <v>0</v>
      </c>
      <c r="E23" s="23"/>
      <c r="F23" s="23"/>
    </row>
    <row r="24" spans="1:6" ht="29.25" thickBot="1" x14ac:dyDescent="0.3">
      <c r="A24" s="104"/>
      <c r="B24" s="1">
        <v>12</v>
      </c>
      <c r="C24" s="9" t="s">
        <v>77</v>
      </c>
      <c r="D24" s="5">
        <f>'PE - LOTTO 1'!D24</f>
        <v>0</v>
      </c>
      <c r="E24" s="23"/>
      <c r="F24" s="23"/>
    </row>
    <row r="25" spans="1:6" ht="15.75" thickBot="1" x14ac:dyDescent="0.3">
      <c r="A25" s="104"/>
      <c r="B25" s="1">
        <v>13</v>
      </c>
      <c r="C25" s="9" t="s">
        <v>9</v>
      </c>
      <c r="D25" s="5">
        <f>'PE - LOTTO 1'!D25</f>
        <v>0</v>
      </c>
      <c r="E25" s="23"/>
      <c r="F25" s="23"/>
    </row>
    <row r="26" spans="1:6" ht="15.75" thickBot="1" x14ac:dyDescent="0.3">
      <c r="A26" s="104"/>
      <c r="B26" s="1">
        <v>14</v>
      </c>
      <c r="C26" s="9" t="s">
        <v>19</v>
      </c>
      <c r="D26" s="5">
        <f>'PE - LOTTO 1'!D26</f>
        <v>0</v>
      </c>
      <c r="E26" s="23"/>
      <c r="F26" s="23"/>
    </row>
    <row r="27" spans="1:6" ht="15.75" customHeight="1" thickBot="1" x14ac:dyDescent="0.3">
      <c r="A27" s="104"/>
      <c r="B27" s="1">
        <v>15</v>
      </c>
      <c r="C27" s="9" t="s">
        <v>10</v>
      </c>
      <c r="D27" s="5">
        <f>'PE - LOTTO 1'!D27</f>
        <v>0</v>
      </c>
      <c r="E27" s="23"/>
      <c r="F27" s="23"/>
    </row>
    <row r="28" spans="1:6" ht="15.75" customHeight="1" thickBot="1" x14ac:dyDescent="0.3">
      <c r="A28" s="105"/>
      <c r="B28" s="28">
        <v>16</v>
      </c>
      <c r="C28" s="9" t="s">
        <v>68</v>
      </c>
      <c r="D28" s="5">
        <f>'PE - LOTTO 1'!D28</f>
        <v>0</v>
      </c>
      <c r="E28" s="23"/>
      <c r="F28" s="23"/>
    </row>
    <row r="29" spans="1:6" ht="15.75" customHeight="1" thickBot="1" x14ac:dyDescent="0.3">
      <c r="A29" s="20" t="s">
        <v>53</v>
      </c>
      <c r="B29" s="108" t="s">
        <v>59</v>
      </c>
      <c r="C29" s="109"/>
      <c r="D29" s="5">
        <f>'PE - LOTTO 1'!D29</f>
        <v>0</v>
      </c>
      <c r="E29" s="23"/>
      <c r="F29" s="23"/>
    </row>
    <row r="30" spans="1:6" ht="15.75" customHeight="1" thickBot="1" x14ac:dyDescent="0.3">
      <c r="A30" s="103" t="s">
        <v>11</v>
      </c>
      <c r="B30" s="13">
        <v>17</v>
      </c>
      <c r="C30" s="2" t="s">
        <v>12</v>
      </c>
      <c r="D30" s="5">
        <f>'PE - LOTTO 1'!D30</f>
        <v>0</v>
      </c>
      <c r="E30" s="23"/>
      <c r="F30" s="23"/>
    </row>
    <row r="31" spans="1:6" ht="15.75" customHeight="1" thickBot="1" x14ac:dyDescent="0.3">
      <c r="A31" s="105"/>
      <c r="B31" s="13">
        <v>18</v>
      </c>
      <c r="C31" s="2" t="s">
        <v>13</v>
      </c>
      <c r="D31" s="5">
        <f>'PE - LOTTO 1'!D31</f>
        <v>0</v>
      </c>
      <c r="E31" s="23"/>
      <c r="F31" s="23"/>
    </row>
    <row r="32" spans="1:6" ht="15.75" customHeight="1" thickBot="1" x14ac:dyDescent="0.3">
      <c r="A32" s="20" t="s">
        <v>54</v>
      </c>
      <c r="B32" s="97" t="s">
        <v>52</v>
      </c>
      <c r="C32" s="98"/>
      <c r="D32" s="5">
        <f>'PE - LOTTO 1'!D32</f>
        <v>0</v>
      </c>
      <c r="E32" s="23"/>
      <c r="F32" s="23"/>
    </row>
    <row r="33" spans="1:6" ht="15.75" customHeight="1" thickBot="1" x14ac:dyDescent="0.3">
      <c r="A33" s="18" t="s">
        <v>56</v>
      </c>
      <c r="B33" s="99" t="s">
        <v>55</v>
      </c>
      <c r="C33" s="99"/>
      <c r="D33" s="5">
        <f>'PE - LOTTO 1'!D33</f>
        <v>0</v>
      </c>
      <c r="E33" s="23"/>
      <c r="F33" s="23"/>
    </row>
    <row r="34" spans="1:6" ht="29.25" thickBot="1" x14ac:dyDescent="0.3">
      <c r="A34" s="10" t="s">
        <v>78</v>
      </c>
      <c r="B34" s="95" t="s">
        <v>14</v>
      </c>
      <c r="C34" s="96"/>
      <c r="D34" s="5">
        <f>'PE - LOTTO 1'!D34</f>
        <v>0</v>
      </c>
      <c r="E34" s="23"/>
      <c r="F34" s="23"/>
    </row>
    <row r="35" spans="1:6" x14ac:dyDescent="0.25">
      <c r="A35" s="6"/>
      <c r="B35" s="6"/>
      <c r="C35" s="3" t="s">
        <v>21</v>
      </c>
      <c r="D35" s="4">
        <f>D34-(D12+D20+D29+D32)</f>
        <v>0</v>
      </c>
    </row>
  </sheetData>
  <sheetProtection algorithmName="SHA-512" hashValue="nQDXsWd5oFsfoIlYRNSrUivDOW+FVLuxL/SBgyRkKMhoE+OYx8uS+b0c72p/a9rNY8qUyUvz6LEj/AshkLSoqw==" saltValue="E+1i9w2AqQVPBeR5gcNydw==" spinCount="100000" sheet="1" objects="1" scenarios="1"/>
  <mergeCells count="18">
    <mergeCell ref="B12:C12"/>
    <mergeCell ref="B11:C11"/>
    <mergeCell ref="A2:D2"/>
    <mergeCell ref="B3:C3"/>
    <mergeCell ref="A4:A6"/>
    <mergeCell ref="B4:B6"/>
    <mergeCell ref="B7:C7"/>
    <mergeCell ref="B9:C9"/>
    <mergeCell ref="A13:A19"/>
    <mergeCell ref="B22:C22"/>
    <mergeCell ref="A23:A28"/>
    <mergeCell ref="B29:C29"/>
    <mergeCell ref="A30:A31"/>
    <mergeCell ref="B34:C34"/>
    <mergeCell ref="B32:C32"/>
    <mergeCell ref="B33:C33"/>
    <mergeCell ref="B21:C21"/>
    <mergeCell ref="B20:C20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DB4D132-6140-44BD-B8C8-B3A165D0779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D35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1206B9E05AB8469C1230FE2638813A" ma:contentTypeVersion="" ma:contentTypeDescription="Creare un nuovo documento." ma:contentTypeScope="" ma:versionID="b9dd180bb0abd1d1820d6465cd47917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d1096d788cdb336a5a92c14e1fc7a8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6C4AACC-58DA-4969-8376-B9F616B6FF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58EFDC-F0D8-4D10-B0AF-837DBA098E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35B381-E640-4120-BB2C-76791CDD54A5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PE - LOTTO 1</vt:lpstr>
      <vt:lpstr>PE -GARA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2021-02-03T11:17:29Z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0x0101009E1206B9E05AB8469C1230FE2638813A</vt:lpwstr>
  </property>
</Properties>
</file>